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erty\Downloads\"/>
    </mc:Choice>
  </mc:AlternateContent>
  <xr:revisionPtr revIDLastSave="0" documentId="13_ncr:1_{5646D787-9F56-459A-A4C0-E854E128190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4" i="1" l="1"/>
  <c r="D85" i="1" s="1"/>
  <c r="D72" i="1"/>
  <c r="D69" i="1"/>
  <c r="D31" i="1" l="1"/>
  <c r="D45" i="1"/>
  <c r="D42" i="1"/>
  <c r="D57" i="1"/>
  <c r="D58" i="1" s="1"/>
  <c r="D10" i="1" l="1"/>
  <c r="D8" i="1"/>
  <c r="D89" i="1" l="1"/>
  <c r="D87" i="1"/>
  <c r="D62" i="1"/>
  <c r="D60" i="1"/>
  <c r="D12" i="1" l="1"/>
  <c r="D5" i="1"/>
  <c r="D6" i="1" s="1"/>
  <c r="D50" i="1" l="1"/>
  <c r="D48" i="1"/>
  <c r="D43" i="1"/>
  <c r="D24" i="1"/>
  <c r="D22" i="1"/>
  <c r="D19" i="1"/>
  <c r="D20" i="1" s="1"/>
  <c r="D46" i="1" l="1"/>
  <c r="D36" i="1" l="1"/>
  <c r="D34" i="1"/>
  <c r="D32" i="1" l="1"/>
</calcChain>
</file>

<file path=xl/sharedStrings.xml><?xml version="1.0" encoding="utf-8"?>
<sst xmlns="http://schemas.openxmlformats.org/spreadsheetml/2006/main" count="326" uniqueCount="98">
  <si>
    <t>Наименование коммунальной услуги/Поставщик коммунальной услуги</t>
  </si>
  <si>
    <t>Единица измерения</t>
  </si>
  <si>
    <t>Реквизиты нормативно-правового акта, устанавливающего тариф</t>
  </si>
  <si>
    <t>Нормативы потребления</t>
  </si>
  <si>
    <t>при наличии приборов учета</t>
  </si>
  <si>
    <t>руб./Гкал</t>
  </si>
  <si>
    <t>руб./куб.м</t>
  </si>
  <si>
    <t>при отсутствии приборов учета, либо если приборы учета не введены в эксплуатацию (норматив)</t>
  </si>
  <si>
    <t>руб./чел.</t>
  </si>
  <si>
    <t>руб./кВт*ч</t>
  </si>
  <si>
    <t>Т общий</t>
  </si>
  <si>
    <t>при наличии общедомовых приборов учета</t>
  </si>
  <si>
    <t>Для населения городского поселения Одинцово</t>
  </si>
  <si>
    <r>
      <t xml:space="preserve">0,02 Гкал/кв.м                   </t>
    </r>
    <r>
      <rPr>
        <b/>
        <sz val="11"/>
        <color indexed="8"/>
        <rFont val="Times New Roman"/>
        <family val="1"/>
        <charset val="204"/>
      </rPr>
      <t xml:space="preserve">население </t>
    </r>
    <r>
      <rPr>
        <sz val="11"/>
        <color indexed="8"/>
        <rFont val="Times New Roman"/>
        <family val="1"/>
        <charset val="204"/>
      </rPr>
      <t xml:space="preserve">               Решение Совета депутатов г.п. Одинцово № 4/15 от 22.12.2010 г.</t>
    </r>
  </si>
  <si>
    <t>Для населения города Балашиха</t>
  </si>
  <si>
    <r>
      <rPr>
        <b/>
        <sz val="11"/>
        <color indexed="8"/>
        <rFont val="Times New Roman"/>
        <family val="1"/>
        <charset val="204"/>
      </rPr>
      <t>Теплоснабжение (отопление</t>
    </r>
    <r>
      <rPr>
        <sz val="11"/>
        <color indexed="8"/>
        <rFont val="Times New Roman"/>
        <family val="1"/>
        <charset val="204"/>
      </rPr>
      <t xml:space="preserve">)                        ООО "Теплосервис-М"                               </t>
    </r>
  </si>
  <si>
    <r>
      <rPr>
        <b/>
        <sz val="11"/>
        <color indexed="8"/>
        <rFont val="Times New Roman"/>
        <family val="1"/>
        <charset val="204"/>
      </rPr>
      <t>Холодное водоснабжение</t>
    </r>
    <r>
      <rPr>
        <sz val="11"/>
        <color indexed="8"/>
        <rFont val="Times New Roman"/>
        <family val="1"/>
        <charset val="204"/>
      </rPr>
      <t xml:space="preserve">        
МУП "Балашихинский Водоканал"          </t>
    </r>
  </si>
  <si>
    <r>
      <t xml:space="preserve">Водоотведение
</t>
    </r>
    <r>
      <rPr>
        <sz val="11"/>
        <color indexed="8"/>
        <rFont val="Times New Roman"/>
        <family val="1"/>
        <charset val="204"/>
      </rPr>
      <t xml:space="preserve">МУП "Балашихинский Водоканал"  </t>
    </r>
  </si>
  <si>
    <t>0,0133 Гкал/кв.м 
население
Постановление главы города Балашиха №952/1-ПА от 30.11.2009г</t>
  </si>
  <si>
    <r>
      <rPr>
        <b/>
        <sz val="11"/>
        <color indexed="8"/>
        <rFont val="Times New Roman"/>
        <family val="1"/>
        <charset val="204"/>
      </rPr>
      <t>Теплоснабжение (горячее водоснабжение</t>
    </r>
    <r>
      <rPr>
        <sz val="11"/>
        <color indexed="8"/>
        <rFont val="Times New Roman"/>
        <family val="1"/>
        <charset val="204"/>
      </rPr>
      <t xml:space="preserve">)                         
ООО "Теплосервис-М"/МУП "Балашихинский Водоканал"    </t>
    </r>
  </si>
  <si>
    <t>Т1 (7:00-23:00)/
Т2 (23:00-7:00)</t>
  </si>
  <si>
    <r>
      <rPr>
        <b/>
        <sz val="11"/>
        <color theme="1"/>
        <rFont val="Times New Roman"/>
        <family val="1"/>
        <charset val="204"/>
      </rPr>
      <t>Обращение с ТКО</t>
    </r>
    <r>
      <rPr>
        <sz val="11"/>
        <color theme="1"/>
        <rFont val="Times New Roman"/>
        <family val="1"/>
        <charset val="204"/>
      </rPr>
      <t xml:space="preserve">
ООО "Рузский региональный оператор"</t>
    </r>
  </si>
  <si>
    <t>руб./куб.м.</t>
  </si>
  <si>
    <t>0,0095 м3/1 кв.м.
Распоряжение Минэкологии МО № 424-РМ от 01.08.2018 г.</t>
  </si>
  <si>
    <r>
      <rPr>
        <b/>
        <sz val="11"/>
        <color theme="1"/>
        <rFont val="Times New Roman"/>
        <family val="1"/>
        <charset val="204"/>
      </rPr>
      <t xml:space="preserve">Электроснабжение
</t>
    </r>
    <r>
      <rPr>
        <sz val="11"/>
        <color theme="1"/>
        <rFont val="Times New Roman"/>
        <family val="1"/>
        <charset val="204"/>
      </rPr>
      <t>(в домах с электроплитами)</t>
    </r>
  </si>
  <si>
    <t>3,23 куб.м/чел.</t>
  </si>
  <si>
    <t>Распоряжение Министерства ЖКХ МО № 386-РВ от 20.10.2020 г.</t>
  </si>
  <si>
    <t>4,33 куб.м/чел.</t>
  </si>
  <si>
    <t>7,56 куб.м/чел.</t>
  </si>
  <si>
    <r>
      <rPr>
        <b/>
        <sz val="11"/>
        <color theme="1"/>
        <rFont val="Times New Roman"/>
        <family val="1"/>
        <charset val="204"/>
      </rPr>
      <t>Теплоснабжение (отопление</t>
    </r>
    <r>
      <rPr>
        <sz val="11"/>
        <color theme="1"/>
        <rFont val="Times New Roman"/>
        <family val="1"/>
        <charset val="204"/>
      </rPr>
      <t>)
АО "Одинцовская теплосеть</t>
    </r>
  </si>
  <si>
    <r>
      <rPr>
        <b/>
        <sz val="11"/>
        <color theme="1"/>
        <rFont val="Times New Roman"/>
        <family val="1"/>
        <charset val="204"/>
      </rPr>
      <t>Теплоснабжение (горячее водоснабжение</t>
    </r>
    <r>
      <rPr>
        <sz val="11"/>
        <color theme="1"/>
        <rFont val="Times New Roman"/>
        <family val="1"/>
        <charset val="204"/>
      </rPr>
      <t xml:space="preserve">)
АО "Одинцовская теплосеть"
</t>
    </r>
  </si>
  <si>
    <r>
      <rPr>
        <b/>
        <sz val="11"/>
        <color theme="1"/>
        <rFont val="Times New Roman"/>
        <family val="1"/>
        <charset val="204"/>
      </rPr>
      <t>Холодное водоснабжение</t>
    </r>
    <r>
      <rPr>
        <sz val="11"/>
        <color theme="1"/>
        <rFont val="Times New Roman"/>
        <family val="1"/>
        <charset val="204"/>
      </rPr>
      <t xml:space="preserve">
АО "Одинцовская теплосеть"
</t>
    </r>
  </si>
  <si>
    <r>
      <rPr>
        <b/>
        <sz val="11"/>
        <color theme="1"/>
        <rFont val="Times New Roman"/>
        <family val="1"/>
        <charset val="204"/>
      </rPr>
      <t>Водоотведение</t>
    </r>
    <r>
      <rPr>
        <sz val="11"/>
        <color theme="1"/>
        <rFont val="Times New Roman"/>
        <family val="1"/>
        <charset val="204"/>
      </rPr>
      <t xml:space="preserve">
АО "Одинцовская теплосеть"
</t>
    </r>
  </si>
  <si>
    <t>Для населения деревни Бородино города Мытищи</t>
  </si>
  <si>
    <r>
      <rPr>
        <b/>
        <sz val="11"/>
        <color theme="1"/>
        <rFont val="Times New Roman"/>
        <family val="1"/>
        <charset val="204"/>
      </rPr>
      <t>Теплоснабжение (отопление</t>
    </r>
    <r>
      <rPr>
        <sz val="11"/>
        <color theme="1"/>
        <rFont val="Times New Roman"/>
        <family val="1"/>
        <charset val="204"/>
      </rPr>
      <t xml:space="preserve">)                        ООО "Теплосервис-М"                                     </t>
    </r>
  </si>
  <si>
    <t>0,016 Гкал/кв.м 
население
Решение Совета депутатов городского поселения Мытищи Московской области от 30.08.2007 г. № 25/3</t>
  </si>
  <si>
    <r>
      <rPr>
        <b/>
        <sz val="11"/>
        <color theme="1"/>
        <rFont val="Times New Roman"/>
        <family val="1"/>
        <charset val="204"/>
      </rPr>
      <t>Теплоснабжение (горячее водоснабжение</t>
    </r>
    <r>
      <rPr>
        <sz val="11"/>
        <color theme="1"/>
        <rFont val="Times New Roman"/>
        <family val="1"/>
        <charset val="204"/>
      </rPr>
      <t>)                         
ООО "Теплосервис-М"                              тариф для населения</t>
    </r>
  </si>
  <si>
    <r>
      <rPr>
        <b/>
        <sz val="11"/>
        <color theme="1"/>
        <rFont val="Times New Roman"/>
        <family val="1"/>
        <charset val="204"/>
      </rPr>
      <t>Обращение с ТКО</t>
    </r>
    <r>
      <rPr>
        <sz val="11"/>
        <color theme="1"/>
        <rFont val="Times New Roman"/>
        <family val="1"/>
        <charset val="204"/>
      </rPr>
      <t xml:space="preserve">
ООО "Сергиево-Посадский региональный оператор"</t>
    </r>
  </si>
  <si>
    <t>4,33 куб.м/чел.
Распоряжение Министерства ЖКХ МО № 386-РВ от 20.10.2020 г.</t>
  </si>
  <si>
    <t>7,56 куб.м/чел.
Распоряжение Министерства ЖКХ МО № 386-РВ от 20.10.2020 г.</t>
  </si>
  <si>
    <r>
      <rPr>
        <b/>
        <sz val="11"/>
        <color theme="1"/>
        <rFont val="Times New Roman"/>
        <family val="1"/>
        <charset val="204"/>
      </rPr>
      <t>Теплоснабжение (отопление</t>
    </r>
    <r>
      <rPr>
        <sz val="11"/>
        <color theme="1"/>
        <rFont val="Times New Roman"/>
        <family val="1"/>
        <charset val="204"/>
      </rPr>
      <t xml:space="preserve">)                        АО "Мытищинская теплосеть"                                     </t>
    </r>
  </si>
  <si>
    <t>Для населения сельского поселения Развилковское Ленинского муниципального района</t>
  </si>
  <si>
    <r>
      <rPr>
        <b/>
        <sz val="11"/>
        <color theme="1"/>
        <rFont val="Times New Roman"/>
        <family val="1"/>
        <charset val="204"/>
      </rPr>
      <t>Теплоснабжение (отопление</t>
    </r>
    <r>
      <rPr>
        <sz val="11"/>
        <color theme="1"/>
        <rFont val="Times New Roman"/>
        <family val="1"/>
        <charset val="204"/>
      </rPr>
      <t xml:space="preserve">)                        ООО "Теплосервис-М"                                </t>
    </r>
  </si>
  <si>
    <t>0,0151 Гкал/кв.м в месяц
население
Решение Совета депутатов Ленинского муниципального района Московской области от 17.12.2008 №12/16</t>
  </si>
  <si>
    <r>
      <rPr>
        <b/>
        <sz val="11"/>
        <color theme="1"/>
        <rFont val="Times New Roman"/>
        <family val="1"/>
        <charset val="204"/>
      </rPr>
      <t>Теплоснабжение (горячее водоснабжение</t>
    </r>
    <r>
      <rPr>
        <sz val="11"/>
        <color theme="1"/>
        <rFont val="Times New Roman"/>
        <family val="1"/>
        <charset val="204"/>
      </rPr>
      <t>)                         
ООО "Теплосервис-М"                               тариф для населения</t>
    </r>
  </si>
  <si>
    <r>
      <rPr>
        <b/>
        <sz val="11"/>
        <color theme="1"/>
        <rFont val="Times New Roman"/>
        <family val="1"/>
        <charset val="204"/>
      </rPr>
      <t>Холодное водоснабжение</t>
    </r>
    <r>
      <rPr>
        <sz val="11"/>
        <color theme="1"/>
        <rFont val="Times New Roman"/>
        <family val="1"/>
        <charset val="204"/>
      </rPr>
      <t xml:space="preserve">        
ООО "Теплосервис-М"          </t>
    </r>
  </si>
  <si>
    <r>
      <t xml:space="preserve">Водоотведение
</t>
    </r>
    <r>
      <rPr>
        <sz val="11"/>
        <color theme="1"/>
        <rFont val="Times New Roman"/>
        <family val="1"/>
        <charset val="204"/>
      </rPr>
      <t>МУП "Видновское ПТО ГХ"</t>
    </r>
  </si>
  <si>
    <r>
      <rPr>
        <b/>
        <sz val="11"/>
        <color theme="1"/>
        <rFont val="Times New Roman"/>
        <family val="1"/>
        <charset val="204"/>
      </rPr>
      <t>Обращение с ТКО</t>
    </r>
    <r>
      <rPr>
        <sz val="11"/>
        <color theme="1"/>
        <rFont val="Times New Roman"/>
        <family val="1"/>
        <charset val="204"/>
      </rPr>
      <t xml:space="preserve">
ООО "Каширский региональный оператор"</t>
    </r>
  </si>
  <si>
    <t>Для населения городское поселение Раменское</t>
  </si>
  <si>
    <r>
      <rPr>
        <b/>
        <sz val="11"/>
        <color theme="1"/>
        <rFont val="Times New Roman"/>
        <family val="1"/>
        <charset val="204"/>
      </rPr>
      <t>Теплоснабжение (отопление</t>
    </r>
    <r>
      <rPr>
        <sz val="11"/>
        <color theme="1"/>
        <rFont val="Times New Roman"/>
        <family val="1"/>
        <charset val="204"/>
      </rPr>
      <t xml:space="preserve">)                        АО "Раменская теплосеть"                                  </t>
    </r>
  </si>
  <si>
    <r>
      <rPr>
        <b/>
        <sz val="11"/>
        <color theme="1"/>
        <rFont val="Times New Roman"/>
        <family val="1"/>
        <charset val="204"/>
      </rPr>
      <t>Теплоснабжение (горячее водоснабжение</t>
    </r>
    <r>
      <rPr>
        <sz val="11"/>
        <color theme="1"/>
        <rFont val="Times New Roman"/>
        <family val="1"/>
        <charset val="204"/>
      </rPr>
      <t>)                         
АО "Раменская теплосеть"                               тариф для населения</t>
    </r>
  </si>
  <si>
    <r>
      <rPr>
        <b/>
        <sz val="11"/>
        <color theme="1"/>
        <rFont val="Times New Roman"/>
        <family val="1"/>
        <charset val="204"/>
      </rPr>
      <t>Холодное водоснабжение</t>
    </r>
    <r>
      <rPr>
        <sz val="11"/>
        <color theme="1"/>
        <rFont val="Times New Roman"/>
        <family val="1"/>
        <charset val="204"/>
      </rPr>
      <t xml:space="preserve">        
АО "Раменский водоканал"            </t>
    </r>
  </si>
  <si>
    <r>
      <t xml:space="preserve">Водоотведение
</t>
    </r>
    <r>
      <rPr>
        <sz val="11"/>
        <color theme="1"/>
        <rFont val="Times New Roman"/>
        <family val="1"/>
        <charset val="204"/>
      </rPr>
      <t>АО "Раменский водоканал"</t>
    </r>
  </si>
  <si>
    <r>
      <rPr>
        <b/>
        <sz val="11"/>
        <color theme="1"/>
        <rFont val="Times New Roman"/>
        <family val="1"/>
        <charset val="204"/>
      </rPr>
      <t>Обращение с ТКО</t>
    </r>
    <r>
      <rPr>
        <sz val="11"/>
        <color theme="1"/>
        <rFont val="Times New Roman"/>
        <family val="1"/>
        <charset val="204"/>
      </rPr>
      <t xml:space="preserve">
ООО "ЭкоЛайн-Воскресенск"</t>
    </r>
  </si>
  <si>
    <t>Для населения города Сергиев Посад</t>
  </si>
  <si>
    <t>0,0162 Гкал/кв.м     Решение Совета депутатов г.п. Сергиев Посад Сергиево-Посадского муниципального района МО № 29/03от 24.12.2007</t>
  </si>
  <si>
    <t>3,23 куб.м./чел.</t>
  </si>
  <si>
    <t>4,33 куб.м./чел.</t>
  </si>
  <si>
    <t>7,56 куб.м./чел.</t>
  </si>
  <si>
    <t>0,086 м3/1 кв.м. ; 0,028 м3/1 кв.м Министерство ЖКХ МО Распоряжение № 431-Р от 20.069.2021г
Распоряжение Минэкологии МО № 424-РМ от 01.08.2018 г.</t>
  </si>
  <si>
    <r>
      <rPr>
        <b/>
        <sz val="11"/>
        <color indexed="8"/>
        <rFont val="Times New Roman"/>
        <family val="1"/>
        <charset val="204"/>
      </rPr>
      <t>Теплоснабжение (отопление</t>
    </r>
    <r>
      <rPr>
        <sz val="11"/>
        <color indexed="8"/>
        <rFont val="Times New Roman"/>
        <family val="1"/>
        <charset val="204"/>
      </rPr>
      <t xml:space="preserve">)                        ООО "Элком "                               </t>
    </r>
  </si>
  <si>
    <r>
      <rPr>
        <b/>
        <sz val="11"/>
        <color indexed="8"/>
        <rFont val="Times New Roman"/>
        <family val="1"/>
        <charset val="204"/>
      </rPr>
      <t>Теплоснабжение (горячее водоснабжение)</t>
    </r>
    <r>
      <rPr>
        <sz val="11"/>
        <color indexed="8"/>
        <rFont val="Times New Roman"/>
        <family val="1"/>
        <charset val="204"/>
      </rPr>
      <t xml:space="preserve">                         
ООО "Элком"    </t>
    </r>
  </si>
  <si>
    <r>
      <rPr>
        <b/>
        <sz val="11"/>
        <color indexed="8"/>
        <rFont val="Times New Roman"/>
        <family val="1"/>
        <charset val="204"/>
      </rPr>
      <t>Холодное водоснабжение</t>
    </r>
    <r>
      <rPr>
        <sz val="11"/>
        <color indexed="8"/>
        <rFont val="Times New Roman"/>
        <family val="1"/>
        <charset val="204"/>
      </rPr>
      <t xml:space="preserve">        
МУП "Водоканал"          </t>
    </r>
  </si>
  <si>
    <r>
      <t xml:space="preserve">Водоотведение
</t>
    </r>
    <r>
      <rPr>
        <sz val="11"/>
        <color indexed="8"/>
        <rFont val="Times New Roman"/>
        <family val="1"/>
        <charset val="204"/>
      </rPr>
      <t xml:space="preserve">МУП " Водоканал"  </t>
    </r>
  </si>
  <si>
    <r>
      <rPr>
        <b/>
        <sz val="11"/>
        <color indexed="8"/>
        <rFont val="Times New Roman"/>
        <family val="1"/>
        <charset val="204"/>
      </rPr>
      <t xml:space="preserve">Электроснабжение </t>
    </r>
    <r>
      <rPr>
        <sz val="11"/>
        <color indexed="8"/>
        <rFont val="Times New Roman"/>
        <family val="1"/>
        <charset val="204"/>
      </rPr>
      <t xml:space="preserve">                                                 (в домах с электроплитами)
одноставочный тариф, дифференцированный по двум зонам суток</t>
    </r>
  </si>
  <si>
    <t>Тариф с 01.07.2024 г. (с НДС)</t>
  </si>
  <si>
    <t>ТАРИФЫ НА КОММУНАЛЬНЫЕ УСЛУГИ ДЛЯ НАСЕЛЕНИЯ И ПРОЧИХ ПОТРЕБИТЕЛЕЙ С 01.07.2024 ГОДА</t>
  </si>
  <si>
    <t xml:space="preserve">Распоряжение Комитета по ценам и тарифам Московской области № 315-Р от 20.12.2023 г. </t>
  </si>
  <si>
    <t>Распоряжение Комитета по ценам и тарифам Московской области № 316-Р КПЦ МО от 20.12.2023 г.</t>
  </si>
  <si>
    <t>Распоряжение Комитета по ценам и тарифам Московской области № 293-Р КПЦ МО от 20.12.2023 г.</t>
  </si>
  <si>
    <t>6,26/2,59</t>
  </si>
  <si>
    <t>Распоряжение Комитета по ценам и тарифам Московской области №277-Р КПЦ МО от 20.12.2023 г.</t>
  </si>
  <si>
    <t xml:space="preserve">Распоряжение Комитета по ценам и тарифам Московской области № 337-Р КПЦ от 27.12.2023 г. 
</t>
  </si>
  <si>
    <r>
      <rPr>
        <b/>
        <sz val="11"/>
        <color theme="1"/>
        <rFont val="Times New Roman"/>
        <family val="1"/>
        <charset val="204"/>
      </rPr>
      <t>Холодное водоснабжение</t>
    </r>
    <r>
      <rPr>
        <sz val="11"/>
        <color theme="1"/>
        <rFont val="Times New Roman"/>
        <family val="1"/>
        <charset val="204"/>
      </rPr>
      <t xml:space="preserve">        
МУП "Видновское ПТО ГХ"</t>
    </r>
  </si>
  <si>
    <t>Распоряжение Комитета по ценам и тарифам Московской области № 313-Р КПЦ МО от 20.12.2023 г.</t>
  </si>
  <si>
    <t>Распоряжение Комитета по ценам и тарифам Московской области № 314-Р КПЦ МО от 20.12.2023 г.</t>
  </si>
  <si>
    <t>6,79/2,81</t>
  </si>
  <si>
    <t>Распоряжение Комитета по ценам и тарифам Московской области № 277-Р КПЦ МО от 20.12.2023 г.</t>
  </si>
  <si>
    <t xml:space="preserve">Распоряжение Комитета по ценам и тарифам Московской области № 337-Р КПЦ МО от 20.12.2023 г.
</t>
  </si>
  <si>
    <t>Распоряжение Комитета по ценам и тарифам Московской области № 274-Р КПЦ МО от 20.12.2023 г.</t>
  </si>
  <si>
    <r>
      <rPr>
        <b/>
        <sz val="11"/>
        <color theme="1"/>
        <rFont val="Times New Roman"/>
        <family val="1"/>
        <charset val="204"/>
      </rPr>
      <t>Теплоснабжение (горячее водоснабжение</t>
    </r>
    <r>
      <rPr>
        <sz val="11"/>
        <color theme="1"/>
        <rFont val="Times New Roman"/>
        <family val="1"/>
        <charset val="204"/>
      </rPr>
      <t>)                         
АО "Мытищинская теплосеть"                                  тариф для населения</t>
    </r>
  </si>
  <si>
    <r>
      <rPr>
        <b/>
        <sz val="11"/>
        <color theme="1"/>
        <rFont val="Times New Roman"/>
        <family val="1"/>
        <charset val="204"/>
      </rPr>
      <t>Холодное водоснабжение</t>
    </r>
    <r>
      <rPr>
        <sz val="11"/>
        <color theme="1"/>
        <rFont val="Times New Roman"/>
        <family val="1"/>
        <charset val="204"/>
      </rPr>
      <t xml:space="preserve">        
ООО "Водопроводно-Канализационные системы"         </t>
    </r>
  </si>
  <si>
    <r>
      <t xml:space="preserve">Водоотведение
</t>
    </r>
    <r>
      <rPr>
        <sz val="11"/>
        <color theme="1"/>
        <rFont val="Times New Roman"/>
        <family val="1"/>
        <charset val="204"/>
      </rPr>
      <t xml:space="preserve">ООО "Водопроводно-Канализационные системы"     </t>
    </r>
  </si>
  <si>
    <t>Распоряжение Комитета по ценам и тарифам Московской области № 87-Р от 24.05.2024 г.</t>
  </si>
  <si>
    <t>Распоряжение Комитета по ценам и тарифам Московской области № 276-Р КПЦ МО от 20.12.2023 г.</t>
  </si>
  <si>
    <t>Распоряжение Комитета по ценам и тарифам МО № 304-Р КПЦ МО от 20.12.2023 г.</t>
  </si>
  <si>
    <r>
      <rPr>
        <b/>
        <sz val="11"/>
        <color indexed="8"/>
        <rFont val="Times New Roman"/>
        <family val="1"/>
        <charset val="204"/>
      </rPr>
      <t>Теплоснабжение (горячее водоснабжение</t>
    </r>
    <r>
      <rPr>
        <sz val="11"/>
        <color indexed="8"/>
        <rFont val="Times New Roman"/>
        <family val="1"/>
        <charset val="204"/>
      </rPr>
      <t xml:space="preserve">)                         
Газпром Теплоэнерго МО ООО              </t>
    </r>
  </si>
  <si>
    <r>
      <rPr>
        <b/>
        <sz val="11"/>
        <color indexed="8"/>
        <rFont val="Times New Roman"/>
        <family val="1"/>
        <charset val="204"/>
      </rPr>
      <t>Теплоснабжение (отопление</t>
    </r>
    <r>
      <rPr>
        <sz val="11"/>
        <color indexed="8"/>
        <rFont val="Times New Roman"/>
        <family val="1"/>
        <charset val="204"/>
      </rPr>
      <t xml:space="preserve">)                       Газпром Теплоэнерго МО ООО                              </t>
    </r>
  </si>
  <si>
    <t>Распоряжение Комитета по ценам и тарифам МО № 288-Р КПЦ МО от 20.12.2023 г.</t>
  </si>
  <si>
    <t>Распоряжение Комитета по ценам и тарифам МО №205-Р от 20.11.2022 г.</t>
  </si>
  <si>
    <t>Для населения Люберецкого городского округа</t>
  </si>
  <si>
    <t>Распоряжение Комитета по ценам и тарифам Московской области № 317-Р КПЦ МО от 20.12.2023 г.</t>
  </si>
  <si>
    <t>0,0145 Гкал/кв.м в месяц
население
Решение Совета депутатов Люберецкого муниципального района Московской области от 26.12.2007 №272/30</t>
  </si>
  <si>
    <t>Распоряжение Комитета по ценам и тарифам Московской области № 312-Р КПЦ МО от 20.12.2023 г.</t>
  </si>
  <si>
    <r>
      <rPr>
        <b/>
        <sz val="11"/>
        <color theme="1"/>
        <rFont val="Times New Roman"/>
        <family val="1"/>
        <charset val="204"/>
      </rPr>
      <t>Холодное водоснабжение</t>
    </r>
    <r>
      <rPr>
        <sz val="11"/>
        <color theme="1"/>
        <rFont val="Times New Roman"/>
        <family val="1"/>
        <charset val="204"/>
      </rPr>
      <t xml:space="preserve">        
АО «Люберецкий Водоканал»          </t>
    </r>
  </si>
  <si>
    <r>
      <t xml:space="preserve">Водоотведение
</t>
    </r>
    <r>
      <rPr>
        <sz val="11"/>
        <color theme="1"/>
        <rFont val="Times New Roman"/>
        <family val="1"/>
        <charset val="204"/>
      </rPr>
      <t>АО «Люберецкий Водоканал»</t>
    </r>
  </si>
  <si>
    <r>
      <rPr>
        <b/>
        <sz val="11"/>
        <color theme="1"/>
        <rFont val="Times New Roman"/>
        <family val="1"/>
        <charset val="204"/>
      </rPr>
      <t>Обращение с ТКО</t>
    </r>
    <r>
      <rPr>
        <sz val="11"/>
        <color theme="1"/>
        <rFont val="Times New Roman"/>
        <family val="1"/>
        <charset val="204"/>
      </rPr>
      <t xml:space="preserve">
ООО «Эколайн-Воскресенск»</t>
    </r>
  </si>
  <si>
    <t xml:space="preserve">Распоряжение Комитета по ценам и тарифам Московской области № 337-Р КПЦ от 27.12.2023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</si>
</sst>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333333"/>
      <name val="Times New Roman"/>
      <family val="1"/>
      <charset val="204"/>
    </font>
    <font>
      <sz val="7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44" fontId="3" fillId="3" borderId="2" xfId="2" applyFont="1" applyFill="1" applyBorder="1" applyAlignment="1">
      <alignment horizontal="center" vertical="center" wrapText="1"/>
    </xf>
    <xf numFmtId="44" fontId="3" fillId="3" borderId="4" xfId="2" applyFont="1" applyFill="1" applyBorder="1" applyAlignment="1">
      <alignment horizontal="center" vertical="center" wrapText="1"/>
    </xf>
    <xf numFmtId="44" fontId="3" fillId="3" borderId="3" xfId="2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</cellXfs>
  <cellStyles count="3">
    <cellStyle name="Гиперссылка" xfId="1" builtinId="8"/>
    <cellStyle name="Денежный" xfId="2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&#1058;&#1072;&#1088;&#1080;&#1092;%20&#1058;&#1050;&#1054;%20&#1089;%2001.12.2022%20%20%20&#8470;_205_&#1056;_20_11_2022.pdf" TargetMode="External"/><Relationship Id="rId13" Type="http://schemas.openxmlformats.org/officeDocument/2006/relationships/hyperlink" Target="&#1058;&#1072;&#1088;&#1080;&#1092;&#1099;%20&#1074;&#1086;&#1076;&#1072;%20&#1056;&#1072;&#1084;&#1077;&#1085;&#1089;&#1082;&#1080;&#1081;%20&#1074;&#1086;&#1076;&#1086;&#1082;&#1072;&#1085;&#1072;&#1083;%20&#8470;_176_&#1056;_17_11_2022_&#1089;&#1072;&#1081;&#1090;.pdf" TargetMode="External"/><Relationship Id="rId3" Type="http://schemas.openxmlformats.org/officeDocument/2006/relationships/hyperlink" Target="../../ryabokon.t/Desktop/&#1058;&#1072;&#1088;&#1080;&#1092;&#1099;%20&#1069;&#1083;&#1077;&#1082;&#1090;&#1088;&#1080;&#1095;&#1077;&#1089;&#1090;&#1074;&#1086;%202023.pdf" TargetMode="External"/><Relationship Id="rId7" Type="http://schemas.openxmlformats.org/officeDocument/2006/relationships/hyperlink" Target="&#1058;&#1072;&#1088;&#1080;&#1092;&#1099;%20&#1058;&#1077;&#1087;&#1083;&#1086;%202023.pdf" TargetMode="External"/><Relationship Id="rId12" Type="http://schemas.openxmlformats.org/officeDocument/2006/relationships/hyperlink" Target="&#1058;&#1072;&#1088;&#1080;&#1092;&#1099;%20&#1058;&#1077;&#1087;&#1083;&#1086;%202023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&#1058;&#1072;&#1088;&#1080;&#1092;&#1099;%20&#1074;&#1086;&#1076;&#1072;%202023%20&#1041;&#1072;&#1083;&#1072;&#1096;&#1080;&#1093;&#1072;%20&#1052;&#1059;&#1055;.pdf" TargetMode="External"/><Relationship Id="rId16" Type="http://schemas.openxmlformats.org/officeDocument/2006/relationships/hyperlink" Target="../../ryabokon.t/Desktop/&#1058;&#1072;&#1088;&#1080;&#1092;&#1099;%20&#1069;&#1083;&#1077;&#1082;&#1090;&#1088;&#1080;&#1095;&#1077;&#1089;&#1090;&#1074;&#1086;%202023.pdf" TargetMode="External"/><Relationship Id="rId1" Type="http://schemas.openxmlformats.org/officeDocument/2006/relationships/hyperlink" Target="../../ryabokon.t/Desktop/&#1058;&#1072;&#1088;&#1080;&#1092;&#1099;%20&#1069;&#1083;&#1077;&#1082;&#1090;&#1088;&#1080;&#1095;&#1077;&#1089;&#1090;&#1074;&#1086;%202023.pdf" TargetMode="External"/><Relationship Id="rId6" Type="http://schemas.openxmlformats.org/officeDocument/2006/relationships/hyperlink" Target="&#1058;&#1072;&#1088;&#1080;&#1092;%20&#1058;&#1050;&#1054;%20&#1089;%2001.12.2022%20%20%20&#8470;_205_&#1056;_20_11_2022.pdf" TargetMode="External"/><Relationship Id="rId11" Type="http://schemas.openxmlformats.org/officeDocument/2006/relationships/hyperlink" Target="&#1058;&#1072;&#1088;&#1080;&#1092;%20&#1058;&#1050;&#1054;%20&#1089;%2001.12.2022%20%20%20&#8470;_205_&#1056;_20_11_2022.pdf" TargetMode="External"/><Relationship Id="rId5" Type="http://schemas.openxmlformats.org/officeDocument/2006/relationships/hyperlink" Target="&#1058;&#1072;&#1088;&#1080;&#1092;&#1099;%20&#1058;&#1077;&#1087;&#1083;&#1086;%202023.pdf" TargetMode="External"/><Relationship Id="rId15" Type="http://schemas.openxmlformats.org/officeDocument/2006/relationships/hyperlink" Target="../../ryabokon.t/Desktop/&#1058;&#1072;&#1088;&#1080;&#1092;&#1099;%20&#1069;&#1083;&#1077;&#1082;&#1090;&#1088;&#1080;&#1095;&#1077;&#1089;&#1090;&#1074;&#1086;%202023.pdf" TargetMode="External"/><Relationship Id="rId10" Type="http://schemas.openxmlformats.org/officeDocument/2006/relationships/hyperlink" Target="&#1058;&#1072;&#1088;&#1080;&#1092;&#1099;%20&#1058;&#1077;&#1087;&#1083;&#1086;%202023.pdf" TargetMode="External"/><Relationship Id="rId4" Type="http://schemas.openxmlformats.org/officeDocument/2006/relationships/hyperlink" Target="&#1058;&#1072;&#1088;&#1080;&#1092;&#1099;%20&#1058;&#1077;&#1087;&#1083;&#1086;%202023.pdf" TargetMode="External"/><Relationship Id="rId9" Type="http://schemas.openxmlformats.org/officeDocument/2006/relationships/hyperlink" Target="&#1058;&#1072;&#1088;&#1080;&#1092;&#1099;%20&#1074;&#1086;&#1076;&#1072;%20&#1056;&#1072;&#1084;&#1077;&#1085;&#1089;&#1082;&#1080;&#1081;%20&#1074;&#1086;&#1076;&#1086;&#1082;&#1072;&#1085;&#1072;&#1083;%20&#8470;_176_&#1056;_17_11_2022_&#1089;&#1072;&#1081;&#1090;.pdf" TargetMode="External"/><Relationship Id="rId14" Type="http://schemas.openxmlformats.org/officeDocument/2006/relationships/hyperlink" Target="&#1058;&#1072;&#1088;&#1080;&#1092;%20&#1058;&#1050;&#1054;%20&#1089;%2001.12.2022%20%20%20&#8470;_205_&#1056;_20_11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2"/>
  <sheetViews>
    <sheetView tabSelected="1" zoomScale="70" zoomScaleNormal="70" zoomScaleSheetLayoutView="85" workbookViewId="0">
      <selection sqref="A1:F1"/>
    </sheetView>
  </sheetViews>
  <sheetFormatPr defaultColWidth="9.109375" defaultRowHeight="13.8" x14ac:dyDescent="0.25"/>
  <cols>
    <col min="1" max="1" width="34" style="2" customWidth="1"/>
    <col min="2" max="2" width="27.33203125" style="2" customWidth="1"/>
    <col min="3" max="3" width="11" style="2" customWidth="1"/>
    <col min="4" max="4" width="22.5546875" style="2" customWidth="1"/>
    <col min="5" max="5" width="30" style="2" customWidth="1"/>
    <col min="6" max="6" width="25.33203125" style="2" customWidth="1"/>
    <col min="7" max="7" width="23.6640625" style="10" customWidth="1"/>
    <col min="8" max="16384" width="9.109375" style="10"/>
  </cols>
  <sheetData>
    <row r="1" spans="1:6" ht="15" customHeight="1" x14ac:dyDescent="0.25">
      <c r="A1" s="54" t="s">
        <v>66</v>
      </c>
      <c r="B1" s="54"/>
      <c r="C1" s="54"/>
      <c r="D1" s="54"/>
      <c r="E1" s="54"/>
      <c r="F1" s="54"/>
    </row>
    <row r="2" spans="1:6" ht="42.6" customHeight="1" x14ac:dyDescent="0.25">
      <c r="A2" s="34" t="s">
        <v>0</v>
      </c>
      <c r="B2" s="35"/>
      <c r="C2" s="7" t="s">
        <v>1</v>
      </c>
      <c r="D2" s="7" t="s">
        <v>65</v>
      </c>
      <c r="E2" s="7" t="s">
        <v>2</v>
      </c>
      <c r="F2" s="7" t="s">
        <v>3</v>
      </c>
    </row>
    <row r="3" spans="1:6" x14ac:dyDescent="0.25">
      <c r="A3" s="36" t="s">
        <v>41</v>
      </c>
      <c r="B3" s="36"/>
      <c r="C3" s="36"/>
      <c r="D3" s="36"/>
      <c r="E3" s="36"/>
      <c r="F3" s="36"/>
    </row>
    <row r="4" spans="1:6" ht="96.6" x14ac:dyDescent="0.25">
      <c r="A4" s="3" t="s">
        <v>42</v>
      </c>
      <c r="B4" s="3" t="s">
        <v>11</v>
      </c>
      <c r="C4" s="3" t="s">
        <v>5</v>
      </c>
      <c r="D4" s="22">
        <v>2803.99</v>
      </c>
      <c r="E4" s="45" t="s">
        <v>67</v>
      </c>
      <c r="F4" s="5" t="s">
        <v>43</v>
      </c>
    </row>
    <row r="5" spans="1:6" x14ac:dyDescent="0.25">
      <c r="A5" s="27" t="s">
        <v>44</v>
      </c>
      <c r="B5" s="3" t="s">
        <v>4</v>
      </c>
      <c r="C5" s="3" t="s">
        <v>6</v>
      </c>
      <c r="D5" s="22">
        <f>ROUND(D4*0.05298+D7,2)</f>
        <v>213.97</v>
      </c>
      <c r="E5" s="46"/>
      <c r="F5" s="5" t="s">
        <v>25</v>
      </c>
    </row>
    <row r="6" spans="1:6" ht="55.2" x14ac:dyDescent="0.25">
      <c r="A6" s="27"/>
      <c r="B6" s="3" t="s">
        <v>7</v>
      </c>
      <c r="C6" s="3" t="s">
        <v>8</v>
      </c>
      <c r="D6" s="22">
        <f>D5*3.23</f>
        <v>691.12310000000002</v>
      </c>
      <c r="E6" s="47"/>
      <c r="F6" s="6" t="s">
        <v>26</v>
      </c>
    </row>
    <row r="7" spans="1:6" x14ac:dyDescent="0.25">
      <c r="A7" s="27" t="s">
        <v>45</v>
      </c>
      <c r="B7" s="3" t="s">
        <v>4</v>
      </c>
      <c r="C7" s="3" t="s">
        <v>6</v>
      </c>
      <c r="D7" s="22">
        <v>65.41</v>
      </c>
      <c r="E7" s="28" t="s">
        <v>68</v>
      </c>
      <c r="F7" s="5" t="s">
        <v>27</v>
      </c>
    </row>
    <row r="8" spans="1:6" ht="55.2" x14ac:dyDescent="0.25">
      <c r="A8" s="27"/>
      <c r="B8" s="3" t="s">
        <v>7</v>
      </c>
      <c r="C8" s="3" t="s">
        <v>8</v>
      </c>
      <c r="D8" s="22">
        <f>D7*4.33</f>
        <v>283.2253</v>
      </c>
      <c r="E8" s="29"/>
      <c r="F8" s="55" t="s">
        <v>26</v>
      </c>
    </row>
    <row r="9" spans="1:6" x14ac:dyDescent="0.25">
      <c r="A9" s="27" t="s">
        <v>73</v>
      </c>
      <c r="B9" s="3" t="s">
        <v>4</v>
      </c>
      <c r="C9" s="3" t="s">
        <v>6</v>
      </c>
      <c r="D9" s="22">
        <v>50.16</v>
      </c>
      <c r="E9" s="28" t="s">
        <v>69</v>
      </c>
      <c r="F9" s="55"/>
    </row>
    <row r="10" spans="1:6" ht="57" customHeight="1" x14ac:dyDescent="0.25">
      <c r="A10" s="27"/>
      <c r="B10" s="3" t="s">
        <v>7</v>
      </c>
      <c r="C10" s="3" t="s">
        <v>8</v>
      </c>
      <c r="D10" s="22">
        <f>D9*4.33</f>
        <v>217.19279999999998</v>
      </c>
      <c r="E10" s="29"/>
      <c r="F10" s="29"/>
    </row>
    <row r="11" spans="1:6" ht="13.8" customHeight="1" x14ac:dyDescent="0.25">
      <c r="A11" s="26" t="s">
        <v>46</v>
      </c>
      <c r="B11" s="3" t="s">
        <v>4</v>
      </c>
      <c r="C11" s="3" t="s">
        <v>6</v>
      </c>
      <c r="D11" s="20">
        <v>51.55</v>
      </c>
      <c r="E11" s="28" t="s">
        <v>71</v>
      </c>
      <c r="F11" s="5" t="s">
        <v>28</v>
      </c>
    </row>
    <row r="12" spans="1:6" ht="55.2" x14ac:dyDescent="0.25">
      <c r="A12" s="27"/>
      <c r="B12" s="3" t="s">
        <v>7</v>
      </c>
      <c r="C12" s="3" t="s">
        <v>8</v>
      </c>
      <c r="D12" s="22">
        <f>D11*7.56</f>
        <v>389.71799999999996</v>
      </c>
      <c r="E12" s="29"/>
      <c r="F12" s="6" t="s">
        <v>26</v>
      </c>
    </row>
    <row r="13" spans="1:6" ht="13.8" customHeight="1" x14ac:dyDescent="0.25">
      <c r="A13" s="27" t="s">
        <v>24</v>
      </c>
      <c r="B13" s="3" t="s">
        <v>10</v>
      </c>
      <c r="C13" s="3" t="s">
        <v>9</v>
      </c>
      <c r="D13" s="4">
        <v>5.13</v>
      </c>
      <c r="E13" s="28" t="s">
        <v>69</v>
      </c>
      <c r="F13" s="32"/>
    </row>
    <row r="14" spans="1:6" ht="57.6" customHeight="1" x14ac:dyDescent="0.25">
      <c r="A14" s="27"/>
      <c r="B14" s="3" t="s">
        <v>20</v>
      </c>
      <c r="C14" s="3" t="s">
        <v>9</v>
      </c>
      <c r="D14" s="4" t="s">
        <v>70</v>
      </c>
      <c r="E14" s="29"/>
      <c r="F14" s="33"/>
    </row>
    <row r="15" spans="1:6" ht="69" x14ac:dyDescent="0.25">
      <c r="A15" s="3" t="s">
        <v>47</v>
      </c>
      <c r="B15" s="3"/>
      <c r="C15" s="3" t="s">
        <v>22</v>
      </c>
      <c r="D15" s="4">
        <v>1083.04</v>
      </c>
      <c r="E15" s="15" t="s">
        <v>72</v>
      </c>
      <c r="F15" s="3" t="s">
        <v>23</v>
      </c>
    </row>
    <row r="16" spans="1:6" s="1" customFormat="1" ht="41.4" x14ac:dyDescent="0.3">
      <c r="A16" s="34" t="s">
        <v>0</v>
      </c>
      <c r="B16" s="35"/>
      <c r="C16" s="7" t="s">
        <v>1</v>
      </c>
      <c r="D16" s="7" t="s">
        <v>65</v>
      </c>
      <c r="E16" s="7" t="s">
        <v>2</v>
      </c>
      <c r="F16" s="7" t="s">
        <v>3</v>
      </c>
    </row>
    <row r="17" spans="1:7" ht="15" customHeight="1" x14ac:dyDescent="0.25">
      <c r="A17" s="56" t="s">
        <v>12</v>
      </c>
      <c r="B17" s="57"/>
      <c r="C17" s="57"/>
      <c r="D17" s="57"/>
      <c r="E17" s="57"/>
      <c r="F17" s="58"/>
    </row>
    <row r="18" spans="1:7" ht="75" customHeight="1" x14ac:dyDescent="0.25">
      <c r="A18" s="3" t="s">
        <v>29</v>
      </c>
      <c r="B18" s="3" t="s">
        <v>11</v>
      </c>
      <c r="C18" s="3" t="s">
        <v>5</v>
      </c>
      <c r="D18" s="4">
        <v>2891.74</v>
      </c>
      <c r="E18" s="28" t="s">
        <v>74</v>
      </c>
      <c r="F18" s="5" t="s">
        <v>13</v>
      </c>
    </row>
    <row r="19" spans="1:7" ht="45" customHeight="1" x14ac:dyDescent="0.25">
      <c r="A19" s="27" t="s">
        <v>30</v>
      </c>
      <c r="B19" s="3" t="s">
        <v>4</v>
      </c>
      <c r="C19" s="3" t="s">
        <v>6</v>
      </c>
      <c r="D19" s="22">
        <f>ROUND(D18*0.0599+D21,2)</f>
        <v>216.46</v>
      </c>
      <c r="E19" s="55"/>
      <c r="F19" s="5" t="s">
        <v>25</v>
      </c>
    </row>
    <row r="20" spans="1:7" ht="55.2" x14ac:dyDescent="0.25">
      <c r="A20" s="27"/>
      <c r="B20" s="3" t="s">
        <v>7</v>
      </c>
      <c r="C20" s="3" t="s">
        <v>8</v>
      </c>
      <c r="D20" s="20">
        <f>ROUND(D19*3.23,2)</f>
        <v>699.17</v>
      </c>
      <c r="E20" s="29"/>
      <c r="F20" s="6" t="s">
        <v>26</v>
      </c>
    </row>
    <row r="21" spans="1:7" ht="15" customHeight="1" x14ac:dyDescent="0.25">
      <c r="A21" s="27" t="s">
        <v>31</v>
      </c>
      <c r="B21" s="3" t="s">
        <v>4</v>
      </c>
      <c r="C21" s="3" t="s">
        <v>6</v>
      </c>
      <c r="D21" s="22">
        <v>43.24</v>
      </c>
      <c r="E21" s="28" t="s">
        <v>75</v>
      </c>
      <c r="F21" s="28" t="s">
        <v>38</v>
      </c>
    </row>
    <row r="22" spans="1:7" ht="55.2" x14ac:dyDescent="0.25">
      <c r="A22" s="27"/>
      <c r="B22" s="3" t="s">
        <v>7</v>
      </c>
      <c r="C22" s="3" t="s">
        <v>8</v>
      </c>
      <c r="D22" s="21">
        <f>ROUND(D21*4.33,2)</f>
        <v>187.23</v>
      </c>
      <c r="E22" s="55"/>
      <c r="F22" s="55"/>
      <c r="G22" s="11"/>
    </row>
    <row r="23" spans="1:7" ht="15" customHeight="1" x14ac:dyDescent="0.25">
      <c r="A23" s="27" t="s">
        <v>32</v>
      </c>
      <c r="B23" s="3" t="s">
        <v>4</v>
      </c>
      <c r="C23" s="3" t="s">
        <v>6</v>
      </c>
      <c r="D23" s="22">
        <v>46.73</v>
      </c>
      <c r="E23" s="28" t="s">
        <v>75</v>
      </c>
      <c r="F23" s="28" t="s">
        <v>39</v>
      </c>
      <c r="G23" s="11"/>
    </row>
    <row r="24" spans="1:7" ht="55.2" x14ac:dyDescent="0.25">
      <c r="A24" s="27"/>
      <c r="B24" s="3" t="s">
        <v>7</v>
      </c>
      <c r="C24" s="3" t="s">
        <v>8</v>
      </c>
      <c r="D24" s="21">
        <f>ROUND(D23*7.56,2)</f>
        <v>353.28</v>
      </c>
      <c r="E24" s="55"/>
      <c r="F24" s="55"/>
      <c r="G24" s="12"/>
    </row>
    <row r="25" spans="1:7" ht="13.95" customHeight="1" x14ac:dyDescent="0.25">
      <c r="A25" s="27" t="s">
        <v>24</v>
      </c>
      <c r="B25" s="3" t="s">
        <v>10</v>
      </c>
      <c r="C25" s="3" t="s">
        <v>9</v>
      </c>
      <c r="D25" s="4">
        <v>5.57</v>
      </c>
      <c r="E25" s="45" t="s">
        <v>77</v>
      </c>
      <c r="F25" s="28"/>
    </row>
    <row r="26" spans="1:7" ht="50.4" customHeight="1" x14ac:dyDescent="0.25">
      <c r="A26" s="27"/>
      <c r="B26" s="3" t="s">
        <v>20</v>
      </c>
      <c r="C26" s="3" t="s">
        <v>9</v>
      </c>
      <c r="D26" s="4" t="s">
        <v>76</v>
      </c>
      <c r="E26" s="47"/>
      <c r="F26" s="55"/>
    </row>
    <row r="27" spans="1:7" ht="69" x14ac:dyDescent="0.25">
      <c r="A27" s="3" t="s">
        <v>21</v>
      </c>
      <c r="B27" s="3"/>
      <c r="C27" s="3" t="s">
        <v>22</v>
      </c>
      <c r="D27" s="4">
        <v>1151.42</v>
      </c>
      <c r="E27" s="15" t="s">
        <v>78</v>
      </c>
      <c r="F27" s="3" t="s">
        <v>23</v>
      </c>
    </row>
    <row r="28" spans="1:7" ht="41.4" x14ac:dyDescent="0.25">
      <c r="A28" s="53" t="s">
        <v>0</v>
      </c>
      <c r="B28" s="53"/>
      <c r="C28" s="7" t="s">
        <v>1</v>
      </c>
      <c r="D28" s="7" t="s">
        <v>65</v>
      </c>
      <c r="E28" s="7" t="s">
        <v>2</v>
      </c>
      <c r="F28" s="7" t="s">
        <v>3</v>
      </c>
    </row>
    <row r="29" spans="1:7" x14ac:dyDescent="0.25">
      <c r="A29" s="36" t="s">
        <v>14</v>
      </c>
      <c r="B29" s="36"/>
      <c r="C29" s="36"/>
      <c r="D29" s="36"/>
      <c r="E29" s="36"/>
      <c r="F29" s="36"/>
    </row>
    <row r="30" spans="1:7" ht="75" customHeight="1" x14ac:dyDescent="0.25">
      <c r="A30" s="3" t="s">
        <v>15</v>
      </c>
      <c r="B30" s="3" t="s">
        <v>11</v>
      </c>
      <c r="C30" s="3" t="s">
        <v>5</v>
      </c>
      <c r="D30" s="23">
        <v>2385.8200000000002</v>
      </c>
      <c r="E30" s="45" t="s">
        <v>74</v>
      </c>
      <c r="F30" s="5" t="s">
        <v>18</v>
      </c>
      <c r="G30" s="2"/>
    </row>
    <row r="31" spans="1:7" ht="30" customHeight="1" x14ac:dyDescent="0.25">
      <c r="A31" s="44" t="s">
        <v>19</v>
      </c>
      <c r="B31" s="3" t="s">
        <v>4</v>
      </c>
      <c r="C31" s="3" t="s">
        <v>6</v>
      </c>
      <c r="D31" s="22">
        <f>ROUND(D30*0.0599+D33,2)</f>
        <v>199.47</v>
      </c>
      <c r="E31" s="46"/>
      <c r="F31" s="5" t="s">
        <v>25</v>
      </c>
    </row>
    <row r="32" spans="1:7" ht="55.2" x14ac:dyDescent="0.25">
      <c r="A32" s="27"/>
      <c r="B32" s="3" t="s">
        <v>7</v>
      </c>
      <c r="C32" s="3" t="s">
        <v>8</v>
      </c>
      <c r="D32" s="22">
        <f>D31*3.23</f>
        <v>644.28809999999999</v>
      </c>
      <c r="E32" s="46"/>
      <c r="F32" s="6" t="s">
        <v>26</v>
      </c>
    </row>
    <row r="33" spans="1:7" x14ac:dyDescent="0.25">
      <c r="A33" s="44" t="s">
        <v>16</v>
      </c>
      <c r="B33" s="3" t="s">
        <v>4</v>
      </c>
      <c r="C33" s="3" t="s">
        <v>6</v>
      </c>
      <c r="D33" s="22">
        <v>56.56</v>
      </c>
      <c r="E33" s="45" t="s">
        <v>79</v>
      </c>
      <c r="F33" s="5" t="s">
        <v>27</v>
      </c>
    </row>
    <row r="34" spans="1:7" ht="55.2" x14ac:dyDescent="0.25">
      <c r="A34" s="27"/>
      <c r="B34" s="3" t="s">
        <v>7</v>
      </c>
      <c r="C34" s="3" t="s">
        <v>8</v>
      </c>
      <c r="D34" s="22">
        <f>D33*4.33</f>
        <v>244.90480000000002</v>
      </c>
      <c r="E34" s="46"/>
      <c r="F34" s="6" t="s">
        <v>26</v>
      </c>
    </row>
    <row r="35" spans="1:7" x14ac:dyDescent="0.25">
      <c r="A35" s="26" t="s">
        <v>17</v>
      </c>
      <c r="B35" s="3" t="s">
        <v>4</v>
      </c>
      <c r="C35" s="3" t="s">
        <v>6</v>
      </c>
      <c r="D35" s="22">
        <v>52.3</v>
      </c>
      <c r="E35" s="46"/>
      <c r="F35" s="5" t="s">
        <v>28</v>
      </c>
    </row>
    <row r="36" spans="1:7" ht="55.2" x14ac:dyDescent="0.25">
      <c r="A36" s="27"/>
      <c r="B36" s="3" t="s">
        <v>7</v>
      </c>
      <c r="C36" s="3" t="s">
        <v>8</v>
      </c>
      <c r="D36" s="22">
        <f>D35*7.56</f>
        <v>395.38799999999998</v>
      </c>
      <c r="E36" s="47"/>
      <c r="F36" s="6" t="s">
        <v>26</v>
      </c>
    </row>
    <row r="37" spans="1:7" ht="15" customHeight="1" x14ac:dyDescent="0.25">
      <c r="A37" s="27" t="s">
        <v>24</v>
      </c>
      <c r="B37" s="3" t="s">
        <v>10</v>
      </c>
      <c r="C37" s="3" t="s">
        <v>9</v>
      </c>
      <c r="D37" s="4">
        <v>5.57</v>
      </c>
      <c r="E37" s="45" t="s">
        <v>77</v>
      </c>
      <c r="F37" s="32"/>
    </row>
    <row r="38" spans="1:7" ht="51" customHeight="1" x14ac:dyDescent="0.25">
      <c r="A38" s="27"/>
      <c r="B38" s="3" t="s">
        <v>20</v>
      </c>
      <c r="C38" s="3" t="s">
        <v>9</v>
      </c>
      <c r="D38" s="4" t="s">
        <v>76</v>
      </c>
      <c r="E38" s="47"/>
      <c r="F38" s="59"/>
    </row>
    <row r="39" spans="1:7" ht="41.4" x14ac:dyDescent="0.25">
      <c r="A39" s="53" t="s">
        <v>0</v>
      </c>
      <c r="B39" s="53"/>
      <c r="C39" s="7" t="s">
        <v>1</v>
      </c>
      <c r="D39" s="7" t="s">
        <v>65</v>
      </c>
      <c r="E39" s="7" t="s">
        <v>2</v>
      </c>
      <c r="F39" s="7" t="s">
        <v>3</v>
      </c>
    </row>
    <row r="40" spans="1:7" x14ac:dyDescent="0.25">
      <c r="A40" s="36" t="s">
        <v>33</v>
      </c>
      <c r="B40" s="36"/>
      <c r="C40" s="36"/>
      <c r="D40" s="36"/>
      <c r="E40" s="36"/>
      <c r="F40" s="36"/>
    </row>
    <row r="41" spans="1:7" ht="96.6" x14ac:dyDescent="0.25">
      <c r="A41" s="3" t="s">
        <v>34</v>
      </c>
      <c r="B41" s="3" t="s">
        <v>11</v>
      </c>
      <c r="C41" s="3" t="s">
        <v>5</v>
      </c>
      <c r="D41" s="22">
        <v>2941.09</v>
      </c>
      <c r="E41" s="45" t="s">
        <v>74</v>
      </c>
      <c r="F41" s="5" t="s">
        <v>35</v>
      </c>
    </row>
    <row r="42" spans="1:7" x14ac:dyDescent="0.25">
      <c r="A42" s="27" t="s">
        <v>36</v>
      </c>
      <c r="B42" s="3" t="s">
        <v>4</v>
      </c>
      <c r="C42" s="3" t="s">
        <v>6</v>
      </c>
      <c r="D42" s="22">
        <f>ROUND(D41*0.06+D47,2)</f>
        <v>234.11</v>
      </c>
      <c r="E42" s="60"/>
      <c r="F42" s="5" t="s">
        <v>25</v>
      </c>
    </row>
    <row r="43" spans="1:7" ht="55.2" x14ac:dyDescent="0.25">
      <c r="A43" s="27"/>
      <c r="B43" s="3" t="s">
        <v>7</v>
      </c>
      <c r="C43" s="3" t="s">
        <v>8</v>
      </c>
      <c r="D43" s="22">
        <f>D42*3.23</f>
        <v>756.17529999999999</v>
      </c>
      <c r="E43" s="61"/>
      <c r="F43" s="6" t="s">
        <v>26</v>
      </c>
    </row>
    <row r="44" spans="1:7" ht="96.6" x14ac:dyDescent="0.25">
      <c r="A44" s="3" t="s">
        <v>40</v>
      </c>
      <c r="B44" s="3" t="s">
        <v>11</v>
      </c>
      <c r="C44" s="3" t="s">
        <v>5</v>
      </c>
      <c r="D44" s="22">
        <v>2938.8</v>
      </c>
      <c r="E44" s="45" t="s">
        <v>74</v>
      </c>
      <c r="F44" s="5" t="s">
        <v>35</v>
      </c>
      <c r="G44" s="2"/>
    </row>
    <row r="45" spans="1:7" x14ac:dyDescent="0.25">
      <c r="A45" s="27" t="s">
        <v>80</v>
      </c>
      <c r="B45" s="3" t="s">
        <v>4</v>
      </c>
      <c r="C45" s="3" t="s">
        <v>6</v>
      </c>
      <c r="D45" s="22">
        <f>ROUND(D44*0.06+D47,2)</f>
        <v>233.97</v>
      </c>
      <c r="E45" s="60"/>
      <c r="F45" s="5" t="s">
        <v>25</v>
      </c>
    </row>
    <row r="46" spans="1:7" ht="55.2" x14ac:dyDescent="0.25">
      <c r="A46" s="27"/>
      <c r="B46" s="3" t="s">
        <v>7</v>
      </c>
      <c r="C46" s="3" t="s">
        <v>8</v>
      </c>
      <c r="D46" s="22">
        <f>D45*3.23</f>
        <v>755.72310000000004</v>
      </c>
      <c r="E46" s="61"/>
      <c r="F46" s="6" t="s">
        <v>26</v>
      </c>
    </row>
    <row r="47" spans="1:7" ht="13.95" customHeight="1" x14ac:dyDescent="0.25">
      <c r="A47" s="27" t="s">
        <v>81</v>
      </c>
      <c r="B47" s="3" t="s">
        <v>4</v>
      </c>
      <c r="C47" s="3" t="s">
        <v>6</v>
      </c>
      <c r="D47" s="24">
        <v>57.64</v>
      </c>
      <c r="E47" s="62" t="s">
        <v>83</v>
      </c>
      <c r="F47" s="3" t="s">
        <v>27</v>
      </c>
    </row>
    <row r="48" spans="1:7" ht="55.2" x14ac:dyDescent="0.25">
      <c r="A48" s="27"/>
      <c r="B48" s="3" t="s">
        <v>7</v>
      </c>
      <c r="C48" s="3" t="s">
        <v>8</v>
      </c>
      <c r="D48" s="22">
        <f>D47*4.33</f>
        <v>249.5812</v>
      </c>
      <c r="E48" s="62"/>
      <c r="F48" s="3" t="s">
        <v>26</v>
      </c>
    </row>
    <row r="49" spans="1:6" x14ac:dyDescent="0.25">
      <c r="A49" s="26" t="s">
        <v>82</v>
      </c>
      <c r="B49" s="3" t="s">
        <v>4</v>
      </c>
      <c r="C49" s="3" t="s">
        <v>6</v>
      </c>
      <c r="D49" s="24">
        <v>56.88</v>
      </c>
      <c r="E49" s="62"/>
      <c r="F49" s="3" t="s">
        <v>28</v>
      </c>
    </row>
    <row r="50" spans="1:6" ht="55.2" x14ac:dyDescent="0.25">
      <c r="A50" s="27"/>
      <c r="B50" s="3" t="s">
        <v>7</v>
      </c>
      <c r="C50" s="3" t="s">
        <v>8</v>
      </c>
      <c r="D50" s="22">
        <f>D49*7.56</f>
        <v>430.01279999999997</v>
      </c>
      <c r="E50" s="62"/>
      <c r="F50" s="3" t="s">
        <v>26</v>
      </c>
    </row>
    <row r="51" spans="1:6" ht="13.95" customHeight="1" x14ac:dyDescent="0.25">
      <c r="A51" s="27" t="s">
        <v>24</v>
      </c>
      <c r="B51" s="3" t="s">
        <v>10</v>
      </c>
      <c r="C51" s="3" t="s">
        <v>9</v>
      </c>
      <c r="D51" s="4">
        <v>5.57</v>
      </c>
      <c r="E51" s="45" t="s">
        <v>77</v>
      </c>
      <c r="F51" s="32"/>
    </row>
    <row r="52" spans="1:6" ht="49.8" customHeight="1" x14ac:dyDescent="0.25">
      <c r="A52" s="27"/>
      <c r="B52" s="3" t="s">
        <v>20</v>
      </c>
      <c r="C52" s="3" t="s">
        <v>9</v>
      </c>
      <c r="D52" s="4" t="s">
        <v>76</v>
      </c>
      <c r="E52" s="47"/>
      <c r="F52" s="33"/>
    </row>
    <row r="53" spans="1:6" ht="69" x14ac:dyDescent="0.25">
      <c r="A53" s="3" t="s">
        <v>37</v>
      </c>
      <c r="B53" s="3"/>
      <c r="C53" s="3" t="s">
        <v>22</v>
      </c>
      <c r="D53" s="4">
        <v>1056.5</v>
      </c>
      <c r="E53" s="15" t="s">
        <v>78</v>
      </c>
      <c r="F53" s="3" t="s">
        <v>23</v>
      </c>
    </row>
    <row r="54" spans="1:6" ht="41.4" x14ac:dyDescent="0.25">
      <c r="A54" s="53" t="s">
        <v>0</v>
      </c>
      <c r="B54" s="53"/>
      <c r="C54" s="7" t="s">
        <v>1</v>
      </c>
      <c r="D54" s="7" t="s">
        <v>65</v>
      </c>
      <c r="E54" s="7" t="s">
        <v>2</v>
      </c>
      <c r="F54" s="7" t="s">
        <v>3</v>
      </c>
    </row>
    <row r="55" spans="1:6" x14ac:dyDescent="0.25">
      <c r="A55" s="36" t="s">
        <v>48</v>
      </c>
      <c r="B55" s="36"/>
      <c r="C55" s="36"/>
      <c r="D55" s="36"/>
      <c r="E55" s="36"/>
      <c r="F55" s="36"/>
    </row>
    <row r="56" spans="1:6" ht="27.6" x14ac:dyDescent="0.25">
      <c r="A56" s="3" t="s">
        <v>49</v>
      </c>
      <c r="B56" s="3" t="s">
        <v>11</v>
      </c>
      <c r="C56" s="3" t="s">
        <v>5</v>
      </c>
      <c r="D56" s="4">
        <v>3376.9</v>
      </c>
      <c r="E56" s="45" t="s">
        <v>74</v>
      </c>
      <c r="F56" s="5"/>
    </row>
    <row r="57" spans="1:6" x14ac:dyDescent="0.25">
      <c r="A57" s="27" t="s">
        <v>50</v>
      </c>
      <c r="B57" s="3" t="s">
        <v>4</v>
      </c>
      <c r="C57" s="4" t="s">
        <v>6</v>
      </c>
      <c r="D57" s="4">
        <f>ROUND(D56*0.0599+D59,2)</f>
        <v>239.84</v>
      </c>
      <c r="E57" s="46"/>
      <c r="F57" s="5" t="s">
        <v>25</v>
      </c>
    </row>
    <row r="58" spans="1:6" ht="55.2" x14ac:dyDescent="0.25">
      <c r="A58" s="27"/>
      <c r="B58" s="3" t="s">
        <v>7</v>
      </c>
      <c r="C58" s="4" t="s">
        <v>8</v>
      </c>
      <c r="D58" s="4">
        <f>D57*3.23</f>
        <v>774.68320000000006</v>
      </c>
      <c r="E58" s="47"/>
      <c r="F58" s="6" t="s">
        <v>26</v>
      </c>
    </row>
    <row r="59" spans="1:6" x14ac:dyDescent="0.25">
      <c r="A59" s="27" t="s">
        <v>51</v>
      </c>
      <c r="B59" s="3" t="s">
        <v>4</v>
      </c>
      <c r="C59" s="4" t="s">
        <v>6</v>
      </c>
      <c r="D59" s="4">
        <v>37.56</v>
      </c>
      <c r="E59" s="45" t="s">
        <v>84</v>
      </c>
      <c r="F59" s="5" t="s">
        <v>27</v>
      </c>
    </row>
    <row r="60" spans="1:6" ht="55.2" x14ac:dyDescent="0.25">
      <c r="A60" s="27"/>
      <c r="B60" s="3" t="s">
        <v>7</v>
      </c>
      <c r="C60" s="4" t="s">
        <v>8</v>
      </c>
      <c r="D60" s="4">
        <f>D59*4.33</f>
        <v>162.63480000000001</v>
      </c>
      <c r="E60" s="46"/>
      <c r="F60" s="6" t="s">
        <v>26</v>
      </c>
    </row>
    <row r="61" spans="1:6" x14ac:dyDescent="0.25">
      <c r="A61" s="26" t="s">
        <v>52</v>
      </c>
      <c r="B61" s="3" t="s">
        <v>4</v>
      </c>
      <c r="C61" s="4" t="s">
        <v>6</v>
      </c>
      <c r="D61" s="4">
        <v>40.64</v>
      </c>
      <c r="E61" s="46"/>
      <c r="F61" s="5" t="s">
        <v>28</v>
      </c>
    </row>
    <row r="62" spans="1:6" ht="55.2" x14ac:dyDescent="0.25">
      <c r="A62" s="27"/>
      <c r="B62" s="3" t="s">
        <v>7</v>
      </c>
      <c r="C62" s="4" t="s">
        <v>8</v>
      </c>
      <c r="D62" s="4">
        <f>D61*7.56</f>
        <v>307.23840000000001</v>
      </c>
      <c r="E62" s="47"/>
      <c r="F62" s="6" t="s">
        <v>26</v>
      </c>
    </row>
    <row r="63" spans="1:6" ht="13.8" customHeight="1" x14ac:dyDescent="0.25">
      <c r="A63" s="27" t="s">
        <v>24</v>
      </c>
      <c r="B63" s="3" t="s">
        <v>10</v>
      </c>
      <c r="C63" s="3" t="s">
        <v>9</v>
      </c>
      <c r="D63" s="4">
        <v>5.57</v>
      </c>
      <c r="E63" s="45" t="s">
        <v>77</v>
      </c>
      <c r="F63" s="32"/>
    </row>
    <row r="64" spans="1:6" ht="51.6" customHeight="1" x14ac:dyDescent="0.25">
      <c r="A64" s="27"/>
      <c r="B64" s="3" t="s">
        <v>20</v>
      </c>
      <c r="C64" s="3" t="s">
        <v>9</v>
      </c>
      <c r="D64" s="4" t="s">
        <v>76</v>
      </c>
      <c r="E64" s="47"/>
      <c r="F64" s="33"/>
    </row>
    <row r="65" spans="1:8" ht="69" x14ac:dyDescent="0.25">
      <c r="A65" s="3" t="s">
        <v>53</v>
      </c>
      <c r="B65" s="3"/>
      <c r="C65" s="3" t="s">
        <v>22</v>
      </c>
      <c r="D65" s="4">
        <v>982.84</v>
      </c>
      <c r="E65" s="15" t="s">
        <v>72</v>
      </c>
      <c r="F65" s="3" t="s">
        <v>23</v>
      </c>
    </row>
    <row r="66" spans="1:8" ht="47.4" customHeight="1" x14ac:dyDescent="0.25">
      <c r="A66" s="34" t="s">
        <v>0</v>
      </c>
      <c r="B66" s="35"/>
      <c r="C66" s="7" t="s">
        <v>1</v>
      </c>
      <c r="D66" s="7" t="s">
        <v>65</v>
      </c>
      <c r="E66" s="7" t="s">
        <v>2</v>
      </c>
      <c r="F66" s="7" t="s">
        <v>3</v>
      </c>
    </row>
    <row r="67" spans="1:8" x14ac:dyDescent="0.25">
      <c r="A67" s="36" t="s">
        <v>54</v>
      </c>
      <c r="B67" s="36"/>
      <c r="C67" s="36"/>
      <c r="D67" s="36"/>
      <c r="E67" s="36"/>
      <c r="F67" s="36"/>
    </row>
    <row r="68" spans="1:8" ht="82.8" x14ac:dyDescent="0.25">
      <c r="A68" s="13" t="s">
        <v>60</v>
      </c>
      <c r="B68" s="3" t="s">
        <v>11</v>
      </c>
      <c r="C68" s="3" t="s">
        <v>5</v>
      </c>
      <c r="D68" s="22">
        <v>2774.8</v>
      </c>
      <c r="E68" s="39" t="s">
        <v>85</v>
      </c>
      <c r="F68" s="14" t="s">
        <v>55</v>
      </c>
      <c r="H68" s="17"/>
    </row>
    <row r="69" spans="1:8" ht="14.4" customHeight="1" x14ac:dyDescent="0.25">
      <c r="A69" s="42" t="s">
        <v>61</v>
      </c>
      <c r="B69" s="28" t="s">
        <v>4</v>
      </c>
      <c r="C69" s="28" t="s">
        <v>6</v>
      </c>
      <c r="D69" s="37">
        <f>D68*0.0599+D74</f>
        <v>201.86052000000001</v>
      </c>
      <c r="E69" s="40"/>
      <c r="F69" s="18" t="s">
        <v>56</v>
      </c>
      <c r="G69" s="19"/>
    </row>
    <row r="70" spans="1:8" ht="41.4" x14ac:dyDescent="0.25">
      <c r="A70" s="43"/>
      <c r="B70" s="29"/>
      <c r="C70" s="29"/>
      <c r="D70" s="38"/>
      <c r="E70" s="41"/>
      <c r="F70" s="14" t="s">
        <v>26</v>
      </c>
    </row>
    <row r="71" spans="1:8" ht="30.6" customHeight="1" x14ac:dyDescent="0.25">
      <c r="A71" s="13" t="s">
        <v>87</v>
      </c>
      <c r="B71" s="3" t="s">
        <v>11</v>
      </c>
      <c r="C71" s="3" t="s">
        <v>5</v>
      </c>
      <c r="D71" s="22">
        <v>3063.73</v>
      </c>
      <c r="E71" s="39" t="s">
        <v>85</v>
      </c>
      <c r="F71" s="14"/>
    </row>
    <row r="72" spans="1:8" x14ac:dyDescent="0.25">
      <c r="A72" s="42" t="s">
        <v>86</v>
      </c>
      <c r="B72" s="28" t="s">
        <v>4</v>
      </c>
      <c r="C72" s="28" t="s">
        <v>6</v>
      </c>
      <c r="D72" s="37">
        <f>D71*0.0599+D74</f>
        <v>219.167427</v>
      </c>
      <c r="E72" s="40"/>
      <c r="F72" s="9" t="s">
        <v>56</v>
      </c>
    </row>
    <row r="73" spans="1:8" ht="41.4" x14ac:dyDescent="0.25">
      <c r="A73" s="43"/>
      <c r="B73" s="29"/>
      <c r="C73" s="29"/>
      <c r="D73" s="38"/>
      <c r="E73" s="41"/>
      <c r="F73" s="14" t="s">
        <v>26</v>
      </c>
    </row>
    <row r="74" spans="1:8" x14ac:dyDescent="0.25">
      <c r="A74" s="44" t="s">
        <v>62</v>
      </c>
      <c r="B74" s="28" t="s">
        <v>4</v>
      </c>
      <c r="C74" s="28" t="s">
        <v>6</v>
      </c>
      <c r="D74" s="37">
        <v>35.65</v>
      </c>
      <c r="E74" s="52" t="s">
        <v>88</v>
      </c>
      <c r="F74" s="14" t="s">
        <v>57</v>
      </c>
    </row>
    <row r="75" spans="1:8" ht="41.4" x14ac:dyDescent="0.25">
      <c r="A75" s="27"/>
      <c r="B75" s="29"/>
      <c r="C75" s="29"/>
      <c r="D75" s="38"/>
      <c r="E75" s="52"/>
      <c r="F75" s="14" t="s">
        <v>26</v>
      </c>
    </row>
    <row r="76" spans="1:8" x14ac:dyDescent="0.25">
      <c r="A76" s="26" t="s">
        <v>63</v>
      </c>
      <c r="B76" s="28" t="s">
        <v>4</v>
      </c>
      <c r="C76" s="28" t="s">
        <v>6</v>
      </c>
      <c r="D76" s="37">
        <v>32.74</v>
      </c>
      <c r="E76" s="52"/>
      <c r="F76" s="14" t="s">
        <v>58</v>
      </c>
    </row>
    <row r="77" spans="1:8" ht="41.4" x14ac:dyDescent="0.25">
      <c r="A77" s="27"/>
      <c r="B77" s="29"/>
      <c r="C77" s="29"/>
      <c r="D77" s="38"/>
      <c r="E77" s="51"/>
      <c r="F77" s="14" t="s">
        <v>26</v>
      </c>
    </row>
    <row r="78" spans="1:8" ht="25.2" customHeight="1" x14ac:dyDescent="0.25">
      <c r="A78" s="28" t="s">
        <v>64</v>
      </c>
      <c r="B78" s="3" t="s">
        <v>10</v>
      </c>
      <c r="C78" s="3" t="s">
        <v>9</v>
      </c>
      <c r="D78" s="4">
        <v>5.57</v>
      </c>
      <c r="E78" s="50" t="s">
        <v>77</v>
      </c>
      <c r="F78" s="48"/>
    </row>
    <row r="79" spans="1:8" ht="51.6" customHeight="1" x14ac:dyDescent="0.25">
      <c r="A79" s="29"/>
      <c r="B79" s="3" t="s">
        <v>20</v>
      </c>
      <c r="C79" s="3" t="s">
        <v>9</v>
      </c>
      <c r="D79" s="4" t="s">
        <v>76</v>
      </c>
      <c r="E79" s="51"/>
      <c r="F79" s="49"/>
    </row>
    <row r="80" spans="1:8" ht="96.6" x14ac:dyDescent="0.25">
      <c r="A80" s="3" t="s">
        <v>37</v>
      </c>
      <c r="B80" s="3"/>
      <c r="C80" s="3" t="s">
        <v>22</v>
      </c>
      <c r="D80" s="25">
        <v>1058.51</v>
      </c>
      <c r="E80" s="8" t="s">
        <v>89</v>
      </c>
      <c r="F80" s="9" t="s">
        <v>59</v>
      </c>
    </row>
    <row r="81" spans="1:6" ht="41.4" x14ac:dyDescent="0.25">
      <c r="A81" s="34" t="s">
        <v>0</v>
      </c>
      <c r="B81" s="35"/>
      <c r="C81" s="7" t="s">
        <v>1</v>
      </c>
      <c r="D81" s="7" t="s">
        <v>65</v>
      </c>
      <c r="E81" s="7" t="s">
        <v>2</v>
      </c>
      <c r="F81" s="7" t="s">
        <v>3</v>
      </c>
    </row>
    <row r="82" spans="1:6" x14ac:dyDescent="0.25">
      <c r="A82" s="36" t="s">
        <v>90</v>
      </c>
      <c r="B82" s="36"/>
      <c r="C82" s="36"/>
      <c r="D82" s="36"/>
      <c r="E82" s="36"/>
      <c r="F82" s="36"/>
    </row>
    <row r="83" spans="1:6" ht="101.4" customHeight="1" x14ac:dyDescent="0.25">
      <c r="A83" s="3" t="s">
        <v>42</v>
      </c>
      <c r="B83" s="3" t="s">
        <v>11</v>
      </c>
      <c r="C83" s="3" t="s">
        <v>5</v>
      </c>
      <c r="D83" s="22">
        <v>2903.77</v>
      </c>
      <c r="E83" s="45" t="s">
        <v>91</v>
      </c>
      <c r="F83" s="5" t="s">
        <v>92</v>
      </c>
    </row>
    <row r="84" spans="1:6" ht="17.399999999999999" customHeight="1" x14ac:dyDescent="0.25">
      <c r="A84" s="27" t="s">
        <v>44</v>
      </c>
      <c r="B84" s="3" t="s">
        <v>4</v>
      </c>
      <c r="C84" s="3" t="s">
        <v>6</v>
      </c>
      <c r="D84" s="22">
        <f>ROUND(D83*0.0599+D86,2)</f>
        <v>225.58</v>
      </c>
      <c r="E84" s="46"/>
      <c r="F84" s="5" t="s">
        <v>25</v>
      </c>
    </row>
    <row r="85" spans="1:6" ht="55.2" x14ac:dyDescent="0.25">
      <c r="A85" s="27"/>
      <c r="B85" s="3" t="s">
        <v>7</v>
      </c>
      <c r="C85" s="3" t="s">
        <v>8</v>
      </c>
      <c r="D85" s="22">
        <f>D84*3.23</f>
        <v>728.62340000000006</v>
      </c>
      <c r="E85" s="47"/>
      <c r="F85" s="6" t="s">
        <v>26</v>
      </c>
    </row>
    <row r="86" spans="1:6" x14ac:dyDescent="0.25">
      <c r="A86" s="27" t="s">
        <v>94</v>
      </c>
      <c r="B86" s="3" t="s">
        <v>4</v>
      </c>
      <c r="C86" s="3" t="s">
        <v>6</v>
      </c>
      <c r="D86" s="22">
        <v>51.64</v>
      </c>
      <c r="E86" s="28" t="s">
        <v>93</v>
      </c>
      <c r="F86" s="5" t="s">
        <v>27</v>
      </c>
    </row>
    <row r="87" spans="1:6" ht="55.2" x14ac:dyDescent="0.25">
      <c r="A87" s="27"/>
      <c r="B87" s="3" t="s">
        <v>7</v>
      </c>
      <c r="C87" s="3" t="s">
        <v>8</v>
      </c>
      <c r="D87" s="22">
        <f>D86*4.33</f>
        <v>223.60120000000001</v>
      </c>
      <c r="E87" s="29"/>
      <c r="F87" s="6" t="s">
        <v>26</v>
      </c>
    </row>
    <row r="88" spans="1:6" x14ac:dyDescent="0.25">
      <c r="A88" s="26" t="s">
        <v>95</v>
      </c>
      <c r="B88" s="3" t="s">
        <v>4</v>
      </c>
      <c r="C88" s="3" t="s">
        <v>6</v>
      </c>
      <c r="D88" s="22">
        <v>45.5</v>
      </c>
      <c r="E88" s="28" t="s">
        <v>93</v>
      </c>
      <c r="F88" s="5" t="s">
        <v>28</v>
      </c>
    </row>
    <row r="89" spans="1:6" ht="55.2" x14ac:dyDescent="0.25">
      <c r="A89" s="27"/>
      <c r="B89" s="3" t="s">
        <v>7</v>
      </c>
      <c r="C89" s="3" t="s">
        <v>8</v>
      </c>
      <c r="D89" s="22">
        <f>D88*7.56</f>
        <v>343.97999999999996</v>
      </c>
      <c r="E89" s="29"/>
      <c r="F89" s="6" t="s">
        <v>26</v>
      </c>
    </row>
    <row r="90" spans="1:6" ht="22.2" customHeight="1" x14ac:dyDescent="0.25">
      <c r="A90" s="27" t="s">
        <v>24</v>
      </c>
      <c r="B90" s="3" t="s">
        <v>10</v>
      </c>
      <c r="C90" s="3" t="s">
        <v>9</v>
      </c>
      <c r="D90" s="4">
        <v>5.57</v>
      </c>
      <c r="E90" s="30" t="s">
        <v>77</v>
      </c>
      <c r="F90" s="32"/>
    </row>
    <row r="91" spans="1:6" ht="46.8" customHeight="1" x14ac:dyDescent="0.25">
      <c r="A91" s="27"/>
      <c r="B91" s="3" t="s">
        <v>20</v>
      </c>
      <c r="C91" s="3" t="s">
        <v>9</v>
      </c>
      <c r="D91" s="4" t="s">
        <v>76</v>
      </c>
      <c r="E91" s="31"/>
      <c r="F91" s="33"/>
    </row>
    <row r="92" spans="1:6" ht="66" customHeight="1" x14ac:dyDescent="0.25">
      <c r="A92" s="3" t="s">
        <v>96</v>
      </c>
      <c r="B92" s="3"/>
      <c r="C92" s="3" t="s">
        <v>22</v>
      </c>
      <c r="D92" s="4">
        <v>982.84</v>
      </c>
      <c r="E92" s="16" t="s">
        <v>97</v>
      </c>
      <c r="F92" s="3" t="s">
        <v>23</v>
      </c>
    </row>
  </sheetData>
  <mergeCells count="95">
    <mergeCell ref="E9:E10"/>
    <mergeCell ref="F8:F10"/>
    <mergeCell ref="F21:F22"/>
    <mergeCell ref="A2:B2"/>
    <mergeCell ref="E4:E6"/>
    <mergeCell ref="A5:A6"/>
    <mergeCell ref="A7:A8"/>
    <mergeCell ref="E7:E8"/>
    <mergeCell ref="A3:F3"/>
    <mergeCell ref="A11:A12"/>
    <mergeCell ref="A13:A14"/>
    <mergeCell ref="F13:F14"/>
    <mergeCell ref="A51:A52"/>
    <mergeCell ref="E51:E52"/>
    <mergeCell ref="F51:F52"/>
    <mergeCell ref="A39:B39"/>
    <mergeCell ref="A40:F40"/>
    <mergeCell ref="E41:E43"/>
    <mergeCell ref="A42:A43"/>
    <mergeCell ref="A47:A48"/>
    <mergeCell ref="E47:E50"/>
    <mergeCell ref="A49:A50"/>
    <mergeCell ref="E44:E46"/>
    <mergeCell ref="A45:A46"/>
    <mergeCell ref="A37:A38"/>
    <mergeCell ref="E37:E38"/>
    <mergeCell ref="F37:F38"/>
    <mergeCell ref="E30:E32"/>
    <mergeCell ref="A28:B28"/>
    <mergeCell ref="A29:F29"/>
    <mergeCell ref="A31:A32"/>
    <mergeCell ref="A33:A34"/>
    <mergeCell ref="E33:E36"/>
    <mergeCell ref="A35:A36"/>
    <mergeCell ref="A1:F1"/>
    <mergeCell ref="A16:B16"/>
    <mergeCell ref="F25:F26"/>
    <mergeCell ref="A17:F17"/>
    <mergeCell ref="A25:A26"/>
    <mergeCell ref="E25:E26"/>
    <mergeCell ref="A23:A24"/>
    <mergeCell ref="A19:A20"/>
    <mergeCell ref="A21:A22"/>
    <mergeCell ref="E18:E20"/>
    <mergeCell ref="E21:E22"/>
    <mergeCell ref="E23:E24"/>
    <mergeCell ref="F23:F24"/>
    <mergeCell ref="A9:A10"/>
    <mergeCell ref="E11:E12"/>
    <mergeCell ref="E13:E14"/>
    <mergeCell ref="A54:B54"/>
    <mergeCell ref="A55:F55"/>
    <mergeCell ref="E56:E58"/>
    <mergeCell ref="A57:A58"/>
    <mergeCell ref="A59:A60"/>
    <mergeCell ref="E59:E62"/>
    <mergeCell ref="A61:A62"/>
    <mergeCell ref="A69:A70"/>
    <mergeCell ref="E68:E70"/>
    <mergeCell ref="A63:A64"/>
    <mergeCell ref="E63:E64"/>
    <mergeCell ref="F63:F64"/>
    <mergeCell ref="D74:D75"/>
    <mergeCell ref="E74:E77"/>
    <mergeCell ref="A76:A77"/>
    <mergeCell ref="B76:B77"/>
    <mergeCell ref="C76:C77"/>
    <mergeCell ref="D76:D77"/>
    <mergeCell ref="A81:B81"/>
    <mergeCell ref="A82:F82"/>
    <mergeCell ref="E83:E85"/>
    <mergeCell ref="F78:F79"/>
    <mergeCell ref="A78:A79"/>
    <mergeCell ref="E78:E79"/>
    <mergeCell ref="A86:A87"/>
    <mergeCell ref="E86:E87"/>
    <mergeCell ref="A66:B66"/>
    <mergeCell ref="A67:F67"/>
    <mergeCell ref="B69:B70"/>
    <mergeCell ref="C69:C70"/>
    <mergeCell ref="D69:D70"/>
    <mergeCell ref="E71:E73"/>
    <mergeCell ref="A72:A73"/>
    <mergeCell ref="B72:B73"/>
    <mergeCell ref="C72:C73"/>
    <mergeCell ref="D72:D73"/>
    <mergeCell ref="A74:A75"/>
    <mergeCell ref="B74:B75"/>
    <mergeCell ref="C74:C75"/>
    <mergeCell ref="A84:A85"/>
    <mergeCell ref="A88:A89"/>
    <mergeCell ref="E88:E89"/>
    <mergeCell ref="A90:A91"/>
    <mergeCell ref="E90:E91"/>
    <mergeCell ref="F90:F91"/>
  </mergeCells>
  <hyperlinks>
    <hyperlink ref="E25:E26" r:id="rId1" display="Приложение № 1 к приказу Департамента экономической политики и развития города Москвы от 23.11.2022 №450" xr:uid="{00000000-0004-0000-0000-000000000000}"/>
    <hyperlink ref="E33:E36" r:id="rId2" display=" Распоряжением Комитета по ценам и тарифам Московской области от 17.11.2022г. № 175-Р" xr:uid="{00000000-0004-0000-0000-000001000000}"/>
    <hyperlink ref="E37:E38" r:id="rId3" display="Приложение № 1 к приказу Департамента экономической политики и развития города Москвы от 23.11.2022 №450" xr:uid="{00000000-0004-0000-0000-000002000000}"/>
    <hyperlink ref="E30:E32" r:id="rId4" display="Приложение № 24 к распоряжению Комитета по ценам и тарифам Московской области от 20.11.2022 № 209-Р" xr:uid="{00000000-0004-0000-0000-000003000000}"/>
    <hyperlink ref="E41:E43" r:id="rId5" display="Приложение № 4 к распоряжению Комитета по ценам и тарифам Московской области от 20.11.2022 № 209-Р" xr:uid="{00000000-0004-0000-0000-000004000000}"/>
    <hyperlink ref="E53" r:id="rId6" display="\\vcs-fs01.vc.local\UserDocs\ryabokon.t\My Documents\1\ТАРИФЫ\Тариф ТКО с 01.12.2022   №_205_Р_20_11_2022.pdf" xr:uid="{00000000-0004-0000-0000-000005000000}"/>
    <hyperlink ref="E44:E46" r:id="rId7" display="Приложение № 24 к распоряжению Комитета по ценам и тарифам Московской области от 20.11.2022 № 209-Р" xr:uid="{00000000-0004-0000-0000-000006000000}"/>
    <hyperlink ref="E27" r:id="rId8" display="\\vcs-fs01.vc.local\UserDocs\ryabokon.t\My Documents\1\ТАРИФЫ\Тариф ТКО с 01.12.2022   №_205_Р_20_11_2022.pdf" xr:uid="{00000000-0004-0000-0000-000007000000}"/>
    <hyperlink ref="E47:E50" r:id="rId9" display="Приложение № 8 к распоряжению Комитета по ценам и тарифам Московской области от 17.11.2022 № 176-Р" xr:uid="{00000000-0004-0000-0000-000008000000}"/>
    <hyperlink ref="E4:E6" r:id="rId10" display="Приложение № 33 к распоряжению Комитета по ценам и тарифам Московской области от 20.11.2022 № 209-Р" xr:uid="{00000000-0004-0000-0000-000009000000}"/>
    <hyperlink ref="E15" r:id="rId11" display="\\vcs-fs01.vc.local\UserDocs\ryabokon.t\My Documents\1\ТАРИФЫ\Тариф ТКО с 01.12.2022   №_205_Р_20_11_2022.pdf" xr:uid="{00000000-0004-0000-0000-00000A000000}"/>
    <hyperlink ref="E56:E58" r:id="rId12" display="Приложение № 10 к распоряжению Комитета по ценам и тарифам Московской области от 20.11.2022 № 209-Р" xr:uid="{00000000-0004-0000-0000-00000B000000}"/>
    <hyperlink ref="E59:E62" r:id="rId13" display="Приложение № 8 к распоряжению Комитета по ценам и тарифам Московской области от 17.11.2022 № 176-Р" xr:uid="{00000000-0004-0000-0000-00000C000000}"/>
    <hyperlink ref="E65" r:id="rId14" display="\\vcs-fs01.vc.local\UserDocs\ryabokon.t\My Documents\1\ТАРИФЫ\Тариф ТКО с 01.12.2022   №_205_Р_20_11_2022.pdf" xr:uid="{00000000-0004-0000-0000-00000D000000}"/>
    <hyperlink ref="E51:E52" r:id="rId15" display="Приложение № 1 к приказу Департамента экономической политики и развития города Москвы от 23.11.2022 №450" xr:uid="{00000000-0004-0000-0000-00000E000000}"/>
    <hyperlink ref="E63:E64" r:id="rId16" display="Приложение № 1 к приказу Департамента экономической политики и развития города Москвы от 23.11.2022 №450" xr:uid="{00000000-0004-0000-0000-00000F000000}"/>
  </hyperlinks>
  <pageMargins left="0.7" right="0.7" top="0.75" bottom="0.75" header="0.3" footer="0.3"/>
  <pageSetup paperSize="9" scale="78" fitToHeight="0" orientation="landscape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ryabokon.t@comfort-group.ru</dc:creator>
  <cp:lastModifiedBy>Azerty</cp:lastModifiedBy>
  <dcterms:created xsi:type="dcterms:W3CDTF">2019-07-04T13:20:34Z</dcterms:created>
  <dcterms:modified xsi:type="dcterms:W3CDTF">2024-10-14T09:09:33Z</dcterms:modified>
</cp:coreProperties>
</file>